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m-srv-ad1\RAGIONERIA\Mario\Documenti\Bilancio\Bilancio 2025\DELIBERE PROPEDEUTICHE\CANONE UNICO PATRIMONIALE\"/>
    </mc:Choice>
  </mc:AlternateContent>
  <bookViews>
    <workbookView xWindow="0" yWindow="0" windowWidth="28800" windowHeight="12135"/>
  </bookViews>
  <sheets>
    <sheet name="CUP" sheetId="2" r:id="rId1"/>
  </sheets>
  <definedNames>
    <definedName name="_xlnm.Print_Titles" localSheetId="0">CUP!$1:$1</definedName>
  </definedNames>
  <calcPr calcId="152511"/>
</workbook>
</file>

<file path=xl/calcChain.xml><?xml version="1.0" encoding="utf-8"?>
<calcChain xmlns="http://schemas.openxmlformats.org/spreadsheetml/2006/main">
  <c r="C63" i="2" l="1"/>
  <c r="F64" i="2" l="1"/>
  <c r="E64" i="2"/>
  <c r="D64" i="2"/>
  <c r="C64" i="2"/>
  <c r="F63" i="2"/>
  <c r="E63" i="2"/>
  <c r="D63" i="2"/>
  <c r="F62" i="2"/>
  <c r="E62" i="2"/>
  <c r="D62" i="2"/>
  <c r="C62" i="2"/>
  <c r="F61" i="2"/>
  <c r="E61" i="2"/>
  <c r="D61" i="2"/>
  <c r="C61" i="2"/>
  <c r="F60" i="2"/>
  <c r="E60" i="2"/>
  <c r="C60" i="2"/>
  <c r="D60" i="2"/>
  <c r="F50" i="2"/>
  <c r="E50" i="2"/>
  <c r="D50" i="2"/>
  <c r="C50" i="2"/>
  <c r="F47" i="2"/>
  <c r="E47" i="2"/>
  <c r="D47" i="2"/>
  <c r="C47" i="2"/>
  <c r="F44" i="2"/>
  <c r="F43" i="2"/>
  <c r="D43" i="2"/>
  <c r="E40" i="2"/>
  <c r="C40" i="2"/>
  <c r="E39" i="2"/>
  <c r="C39" i="2"/>
  <c r="F38" i="2"/>
  <c r="E38" i="2"/>
  <c r="D38" i="2"/>
  <c r="C38" i="2"/>
  <c r="D44" i="2"/>
  <c r="F37" i="2"/>
  <c r="E37" i="2"/>
  <c r="D37" i="2"/>
  <c r="C37" i="2"/>
  <c r="F42" i="2"/>
  <c r="D42" i="2"/>
  <c r="F41" i="2"/>
  <c r="E41" i="2"/>
  <c r="D41" i="2"/>
  <c r="C41" i="2"/>
  <c r="F49" i="2"/>
  <c r="D49" i="2"/>
  <c r="E48" i="2"/>
  <c r="C48" i="2"/>
  <c r="F36" i="2"/>
  <c r="D36" i="2"/>
  <c r="F45" i="2"/>
  <c r="E45" i="2"/>
  <c r="D45" i="2"/>
  <c r="C45" i="2"/>
  <c r="F46" i="2"/>
  <c r="E46" i="2"/>
  <c r="D46" i="2"/>
  <c r="C46" i="2"/>
  <c r="E35" i="2"/>
  <c r="C35" i="2"/>
  <c r="D24" i="2" l="1"/>
  <c r="C24" i="2"/>
  <c r="E19" i="2"/>
  <c r="C19" i="2"/>
  <c r="E18" i="2"/>
  <c r="C18" i="2"/>
  <c r="E16" i="2"/>
  <c r="C16" i="2"/>
  <c r="F17" i="2"/>
  <c r="E17" i="2"/>
  <c r="D17" i="2"/>
  <c r="C17" i="2"/>
  <c r="E15" i="2"/>
  <c r="D15" i="2"/>
  <c r="C15" i="2"/>
  <c r="F15" i="2"/>
  <c r="F14" i="2"/>
  <c r="E14" i="2"/>
  <c r="D14" i="2"/>
  <c r="C14" i="2"/>
  <c r="F13" i="2"/>
  <c r="E13" i="2"/>
  <c r="D13" i="2"/>
  <c r="C13" i="2"/>
  <c r="C22" i="2" l="1"/>
  <c r="C21" i="2"/>
  <c r="C20" i="2"/>
</calcChain>
</file>

<file path=xl/sharedStrings.xml><?xml version="1.0" encoding="utf-8"?>
<sst xmlns="http://schemas.openxmlformats.org/spreadsheetml/2006/main" count="124" uniqueCount="68">
  <si>
    <t>per i veicoli circolanti con rimorchio, la tariffa di cui ai precedenti punti è raddoppiata</t>
  </si>
  <si>
    <t>non si applica</t>
  </si>
  <si>
    <t>TARIFFA STANDARD ANNUA</t>
  </si>
  <si>
    <t>TARIFFA STANDARD GIORNALIERA</t>
  </si>
  <si>
    <t>ZONA 1</t>
  </si>
  <si>
    <t>ZONA 2</t>
  </si>
  <si>
    <t>Coefficienti moltiplicatori</t>
  </si>
  <si>
    <t>motoveicoli e veicoli non compresi nei punti precedenti, pubblicità annuale proprio conto</t>
  </si>
  <si>
    <t>Si applicano tutte le altre maggiorazioni e riduzioni previste dal Regolamento.</t>
  </si>
  <si>
    <t xml:space="preserve">autoveicoli di proprietà,  pubblicità annuale proprio conto con portata &gt; a Kg. 3000 </t>
  </si>
  <si>
    <t xml:space="preserve">autoveicoli di proprietà,  pubblicità annuale proprio conto con portata &lt; a Kg. 3000 </t>
  </si>
  <si>
    <t xml:space="preserve">occupazione sottosuolo con serbatoi oltre 3.000 litri, per ogni 1.000 litri o frazione superiori </t>
  </si>
  <si>
    <t xml:space="preserve">occupazioni realizzate con spettacoli viaggianti </t>
  </si>
  <si>
    <t xml:space="preserve">occupazioni realizzate con attività edilizie </t>
  </si>
  <si>
    <t xml:space="preserve">occupazioni di interi tratti stradali </t>
  </si>
  <si>
    <t xml:space="preserve">occupazioni sosta veicoli ad uso esclusivo </t>
  </si>
  <si>
    <t>occupazioni con manomissioni stradali o del demanio o con sviluppo progressivo</t>
  </si>
  <si>
    <t>tariffa fissa  annua</t>
  </si>
  <si>
    <t xml:space="preserve">occupazioni per manifestazioni politiche, culturali e sportive senza fine economico </t>
  </si>
  <si>
    <t>occupazioni effettuate con il patrocinio o la partecipazione di un ente pubblico territoriale avente efficacia limitatamente alla sola circoscrizione territoriale di competenza</t>
  </si>
  <si>
    <t>occupazioni soprastanti con gru e mezzi similari</t>
  </si>
  <si>
    <t>occupazione sottosuolo con serbatoi di capacità fino a 3.000 litri</t>
  </si>
  <si>
    <t>1 ESPOSIZIONI E DIFFUSIONI PUBBLICITARIE</t>
  </si>
  <si>
    <t>pubblicità</t>
  </si>
  <si>
    <t>FINO AD 1,00 METRO QUADRATO</t>
  </si>
  <si>
    <t>OLTRE AD 1,00 METRO QUADRATO</t>
  </si>
  <si>
    <t>TARIFFA</t>
  </si>
  <si>
    <r>
      <t>distribuzione depliants, volantini, manifestini e similari,</t>
    </r>
    <r>
      <rPr>
        <b/>
        <sz val="11"/>
        <color theme="1"/>
        <rFont val="Calibri"/>
        <family val="2"/>
        <scheme val="minor"/>
      </rPr>
      <t xml:space="preserve"> a giorno a persona - temporanea</t>
    </r>
  </si>
  <si>
    <r>
      <t xml:space="preserve">striscioni o similari trasversali a strade o piazze  </t>
    </r>
    <r>
      <rPr>
        <b/>
        <sz val="11"/>
        <color theme="1"/>
        <rFont val="Calibri"/>
        <family val="2"/>
        <scheme val="minor"/>
      </rPr>
      <t>per ogni giorno e  per ogni metro quadrato</t>
    </r>
  </si>
  <si>
    <r>
      <t xml:space="preserve">pubblicità sonora, </t>
    </r>
    <r>
      <rPr>
        <b/>
        <sz val="11"/>
        <color theme="1"/>
        <rFont val="Calibri"/>
        <family val="2"/>
        <scheme val="minor"/>
      </rPr>
      <t>per giorno e punto diffusione - temporanea</t>
    </r>
  </si>
  <si>
    <r>
      <t>proiezioni luminose</t>
    </r>
    <r>
      <rPr>
        <b/>
        <sz val="11"/>
        <color theme="1"/>
        <rFont val="Calibri"/>
        <family val="2"/>
        <scheme val="minor"/>
      </rPr>
      <t xml:space="preserve"> a giorno - temporanea</t>
    </r>
  </si>
  <si>
    <t>Tariffa fino a 1,00 mq.</t>
  </si>
  <si>
    <t>Tariffa oltre 1,00 mq.</t>
  </si>
  <si>
    <t>3 - OCCUPAZIONE SUOLO E SPAZI COMUNALI</t>
  </si>
  <si>
    <r>
      <rPr>
        <b/>
        <sz val="12"/>
        <color rgb="FFFF0000"/>
        <rFont val="Calibri"/>
        <family val="2"/>
        <scheme val="minor"/>
      </rPr>
      <t xml:space="preserve">2 - </t>
    </r>
    <r>
      <rPr>
        <b/>
        <sz val="12"/>
        <color theme="1"/>
        <rFont val="Calibri"/>
        <family val="2"/>
        <scheme val="minor"/>
      </rPr>
      <t>PUBBLICHE AFFISSIONI (DAL 01/12/2021) manifesti, per singolo foglio base cm. 70x100 ed ogni 7 giorni di esposizione</t>
    </r>
  </si>
  <si>
    <t>Tariffa annuale</t>
  </si>
  <si>
    <t>occupazioni</t>
  </si>
  <si>
    <r>
      <t>occupazioni con cavi e condutture per forniture servizi pubblica utilità, n° utenze per tariffa forfettaria -</t>
    </r>
    <r>
      <rPr>
        <b/>
        <sz val="11"/>
        <color theme="1"/>
        <rFont val="Calibri"/>
        <family val="2"/>
        <scheme val="minor"/>
      </rPr>
      <t xml:space="preserve"> annuale</t>
    </r>
  </si>
  <si>
    <r>
      <t xml:space="preserve">occupazione ordinaria </t>
    </r>
    <r>
      <rPr>
        <b/>
        <sz val="11"/>
        <color theme="1"/>
        <rFont val="Calibri"/>
        <family val="2"/>
        <scheme val="minor"/>
      </rPr>
      <t xml:space="preserve">per ogni metro quadro e per </t>
    </r>
    <r>
      <rPr>
        <b/>
        <sz val="11"/>
        <color indexed="8"/>
        <rFont val="Calibri"/>
        <family val="2"/>
      </rPr>
      <t>anno solare</t>
    </r>
    <r>
      <rPr>
        <sz val="11"/>
        <color indexed="8"/>
        <rFont val="Calibri"/>
        <family val="2"/>
      </rPr>
      <t>, applicabile ad ogni tipologia non espressamente tariffata</t>
    </r>
  </si>
  <si>
    <r>
      <t xml:space="preserve">occupazione ordinaria </t>
    </r>
    <r>
      <rPr>
        <b/>
        <sz val="11"/>
        <color theme="1"/>
        <rFont val="Calibri"/>
        <family val="2"/>
        <scheme val="minor"/>
      </rPr>
      <t xml:space="preserve">per ogni metro quadro e per </t>
    </r>
    <r>
      <rPr>
        <b/>
        <sz val="11"/>
        <color indexed="8"/>
        <rFont val="Calibri"/>
        <family val="2"/>
      </rPr>
      <t xml:space="preserve"> giorno</t>
    </r>
    <r>
      <rPr>
        <sz val="11"/>
        <color indexed="8"/>
        <rFont val="Calibri"/>
        <family val="2"/>
      </rPr>
      <t>, applicabile ad ogni tipologia non espressamente tariffata</t>
    </r>
  </si>
  <si>
    <t>Tariffa a giorno</t>
  </si>
  <si>
    <t>MERCATI</t>
  </si>
  <si>
    <t>AFFISSIONI</t>
  </si>
  <si>
    <t xml:space="preserve">ZONA 2 </t>
  </si>
  <si>
    <t>TIPOLOGIA ESPOSIZIONE O DIFFUSIONE</t>
  </si>
  <si>
    <t>TIPOLOGIA OCCUPAZIONE</t>
  </si>
  <si>
    <t>EVENTUALE MAGGIORAZIONE PER CATEGORIA SPECIALE</t>
  </si>
  <si>
    <r>
      <t xml:space="preserve">pubblicità ordinaria </t>
    </r>
    <r>
      <rPr>
        <b/>
        <sz val="11"/>
        <color theme="1"/>
        <rFont val="Calibri"/>
        <family val="2"/>
        <scheme val="minor"/>
      </rPr>
      <t xml:space="preserve">per ogni metro quadro </t>
    </r>
    <r>
      <rPr>
        <sz val="11"/>
        <color theme="1"/>
        <rFont val="Calibri"/>
        <family val="2"/>
        <scheme val="minor"/>
      </rPr>
      <t>e</t>
    </r>
    <r>
      <rPr>
        <b/>
        <sz val="11"/>
        <color theme="1"/>
        <rFont val="Calibri"/>
        <family val="2"/>
        <scheme val="minor"/>
      </rPr>
      <t xml:space="preserve"> per </t>
    </r>
    <r>
      <rPr>
        <b/>
        <sz val="11"/>
        <color indexed="8"/>
        <rFont val="Calibri"/>
        <family val="2"/>
      </rPr>
      <t>anno solare</t>
    </r>
    <r>
      <rPr>
        <sz val="11"/>
        <color indexed="8"/>
        <rFont val="Calibri"/>
        <family val="2"/>
      </rPr>
      <t>, applicabile ad ogni tipologia non espressamente tariffata</t>
    </r>
  </si>
  <si>
    <r>
      <t xml:space="preserve">pubblicità ordinaria </t>
    </r>
    <r>
      <rPr>
        <b/>
        <sz val="11"/>
        <color theme="1"/>
        <rFont val="Calibri"/>
        <family val="2"/>
        <scheme val="minor"/>
      </rPr>
      <t>per ogni metro quadro 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indexed="8"/>
        <rFont val="Calibri"/>
        <family val="2"/>
      </rPr>
      <t>per giorno</t>
    </r>
    <r>
      <rPr>
        <sz val="11"/>
        <color indexed="8"/>
        <rFont val="Calibri"/>
        <family val="2"/>
      </rPr>
      <t>, applicabile ad ogni tipologia non espressamente tariffata</t>
    </r>
  </si>
  <si>
    <r>
      <t xml:space="preserve">locandine, manifesti, cartelli e similari , cadauno  </t>
    </r>
    <r>
      <rPr>
        <b/>
        <sz val="11"/>
        <color theme="1"/>
        <rFont val="Calibri"/>
        <family val="2"/>
        <scheme val="minor"/>
      </rPr>
      <t>per ogni metro quadrato e per ogni mese solare o frazione</t>
    </r>
    <r>
      <rPr>
        <sz val="11"/>
        <color theme="1"/>
        <rFont val="Calibri"/>
        <family val="2"/>
        <scheme val="minor"/>
      </rPr>
      <t xml:space="preserve">  - </t>
    </r>
    <r>
      <rPr>
        <b/>
        <sz val="11"/>
        <color theme="1"/>
        <rFont val="Calibri"/>
        <family val="2"/>
        <scheme val="minor"/>
      </rPr>
      <t>temporanea</t>
    </r>
  </si>
  <si>
    <t>tariffa fissa annua</t>
  </si>
  <si>
    <t>Coefficienti Moltiplicatori per tipologia esposiz.</t>
  </si>
  <si>
    <t>Coefficienti Moltiplicatori per tipo occupazione</t>
  </si>
  <si>
    <t>occupazioni del sottosuolo</t>
  </si>
  <si>
    <t>occupazioni spazi soprastanti il suolo, comprese tende, ombrelloni e similari</t>
  </si>
  <si>
    <r>
      <t xml:space="preserve">occupazioni realizzate da pubblici esercizi per somministrazione di cibi e bevande - </t>
    </r>
    <r>
      <rPr>
        <b/>
        <sz val="11"/>
        <color theme="1"/>
        <rFont val="Calibri"/>
        <family val="2"/>
        <scheme val="minor"/>
      </rPr>
      <t>annuali</t>
    </r>
  </si>
  <si>
    <r>
      <t>occupazioni realizzate da pubblici esercizi per somministrazione di cibi e bevande -</t>
    </r>
    <r>
      <rPr>
        <b/>
        <sz val="11"/>
        <color theme="1"/>
        <rFont val="Calibri"/>
        <family val="2"/>
        <scheme val="minor"/>
      </rPr>
      <t xml:space="preserve"> temporenea</t>
    </r>
  </si>
  <si>
    <t>FINO A 9 ORE DI OCCUPAZIONE</t>
  </si>
  <si>
    <t xml:space="preserve">OLTRE 9 ORE DI OCCUPAZIONE </t>
  </si>
  <si>
    <r>
      <t xml:space="preserve">occupazione realizzata in occasione di </t>
    </r>
    <r>
      <rPr>
        <b/>
        <sz val="11"/>
        <color theme="1"/>
        <rFont val="Calibri"/>
        <family val="2"/>
        <scheme val="minor"/>
      </rPr>
      <t>mercati settimanali</t>
    </r>
    <r>
      <rPr>
        <sz val="11"/>
        <color theme="1"/>
        <rFont val="Calibri"/>
        <family val="2"/>
        <scheme val="minor"/>
      </rPr>
      <t>, rionali, stagionali e per operatori commerciali</t>
    </r>
    <r>
      <rPr>
        <b/>
        <sz val="11"/>
        <color theme="1"/>
        <rFont val="Calibri"/>
        <family val="2"/>
        <scheme val="minor"/>
      </rPr>
      <t xml:space="preserve"> titolari di posto fisso</t>
    </r>
    <r>
      <rPr>
        <sz val="11"/>
        <color theme="1"/>
        <rFont val="Calibri"/>
        <family val="2"/>
        <scheme val="minor"/>
      </rPr>
      <t xml:space="preserve">  </t>
    </r>
    <r>
      <rPr>
        <b/>
        <sz val="11"/>
        <color theme="1"/>
        <rFont val="Calibri"/>
        <family val="2"/>
        <scheme val="minor"/>
      </rPr>
      <t xml:space="preserve">per ogni metro quadrato e per </t>
    </r>
    <r>
      <rPr>
        <b/>
        <sz val="11"/>
        <color indexed="8"/>
        <rFont val="Calibri"/>
        <family val="2"/>
      </rPr>
      <t xml:space="preserve">anno solare </t>
    </r>
  </si>
  <si>
    <r>
      <t xml:space="preserve">occupazione realizzata in occasione di </t>
    </r>
    <r>
      <rPr>
        <b/>
        <sz val="11"/>
        <color theme="1"/>
        <rFont val="Calibri"/>
        <family val="2"/>
        <scheme val="minor"/>
      </rPr>
      <t>mercati settimanali</t>
    </r>
    <r>
      <rPr>
        <sz val="11"/>
        <color theme="1"/>
        <rFont val="Calibri"/>
        <family val="2"/>
        <scheme val="minor"/>
      </rPr>
      <t>, rionali, stagionali e per operatori commerciali</t>
    </r>
    <r>
      <rPr>
        <b/>
        <sz val="11"/>
        <color theme="1"/>
        <rFont val="Calibri"/>
        <family val="2"/>
        <scheme val="minor"/>
      </rPr>
      <t xml:space="preserve"> titolari di posto fisso</t>
    </r>
    <r>
      <rPr>
        <sz val="11"/>
        <color theme="1"/>
        <rFont val="Calibri"/>
        <family val="2"/>
        <scheme val="minor"/>
      </rPr>
      <t xml:space="preserve">  </t>
    </r>
    <r>
      <rPr>
        <b/>
        <sz val="11"/>
        <color theme="1"/>
        <rFont val="Calibri"/>
        <family val="2"/>
        <scheme val="minor"/>
      </rPr>
      <t xml:space="preserve">per ogni metro quadrato e per </t>
    </r>
    <r>
      <rPr>
        <b/>
        <sz val="11"/>
        <color indexed="8"/>
        <rFont val="Calibri"/>
        <family val="2"/>
      </rPr>
      <t xml:space="preserve"> giorno</t>
    </r>
  </si>
  <si>
    <t>Tariffa fino 9 ore</t>
  </si>
  <si>
    <t>Tariffa oltre 9 ore</t>
  </si>
  <si>
    <r>
      <t xml:space="preserve">occupazione realizzata in occasione di mercati settimanali, rionali, stagionali e per operatori commerciali </t>
    </r>
    <r>
      <rPr>
        <b/>
        <sz val="11"/>
        <color theme="1"/>
        <rFont val="Calibri"/>
        <family val="2"/>
        <scheme val="minor"/>
      </rPr>
      <t>NON titolari di posto fisso (spuntisti)</t>
    </r>
    <r>
      <rPr>
        <sz val="11"/>
        <color theme="1"/>
        <rFont val="Calibri"/>
        <family val="2"/>
        <scheme val="minor"/>
      </rPr>
      <t xml:space="preserve">  </t>
    </r>
    <r>
      <rPr>
        <b/>
        <sz val="11"/>
        <color theme="1"/>
        <rFont val="Calibri"/>
        <family val="2"/>
        <scheme val="minor"/>
      </rPr>
      <t xml:space="preserve">per ogni metro quadrato e per </t>
    </r>
    <r>
      <rPr>
        <b/>
        <sz val="11"/>
        <color indexed="8"/>
        <rFont val="Calibri"/>
        <family val="2"/>
      </rPr>
      <t>giorno</t>
    </r>
  </si>
  <si>
    <r>
      <t xml:space="preserve">occupazioni realizzate in occasione di fiere, festeggiamentie mercati straordinari, </t>
    </r>
    <r>
      <rPr>
        <b/>
        <sz val="11"/>
        <color theme="1"/>
        <rFont val="Calibri"/>
        <family val="2"/>
        <scheme val="minor"/>
      </rPr>
      <t>per giorno e metro quadrato</t>
    </r>
  </si>
  <si>
    <r>
      <t xml:space="preserve">occupazione realizzata in occasione di </t>
    </r>
    <r>
      <rPr>
        <b/>
        <sz val="11"/>
        <color theme="1"/>
        <rFont val="Calibri"/>
        <family val="2"/>
        <scheme val="minor"/>
      </rPr>
      <t>mercati settimanali</t>
    </r>
    <r>
      <rPr>
        <sz val="11"/>
        <color theme="1"/>
        <rFont val="Calibri"/>
        <family val="2"/>
        <scheme val="minor"/>
      </rPr>
      <t xml:space="preserve"> ed </t>
    </r>
    <r>
      <rPr>
        <b/>
        <sz val="11"/>
        <color theme="1"/>
        <rFont val="Calibri"/>
        <family val="2"/>
        <scheme val="minor"/>
      </rPr>
      <t>a carattere ricorrente</t>
    </r>
    <r>
      <rPr>
        <sz val="11"/>
        <color theme="1"/>
        <rFont val="Calibri"/>
        <family val="2"/>
        <scheme val="minor"/>
      </rPr>
      <t xml:space="preserve"> e per operatori commerciali titolari di posto fisso  </t>
    </r>
    <r>
      <rPr>
        <b/>
        <sz val="11"/>
        <color theme="1"/>
        <rFont val="Calibri"/>
        <family val="2"/>
        <scheme val="minor"/>
      </rPr>
      <t xml:space="preserve">per ogni metro quadrato e per </t>
    </r>
    <r>
      <rPr>
        <b/>
        <sz val="11"/>
        <color indexed="8"/>
        <rFont val="Calibri"/>
        <family val="2"/>
      </rPr>
      <t>giorno</t>
    </r>
  </si>
  <si>
    <t xml:space="preserve">4 - OCCUPAZIONE MERCATI </t>
  </si>
  <si>
    <t>Canone patrimoniale di concessione, autorizzazione o esposizione pubblicitaria (Legge 160/2019 articolo 1 commi da 816 a 847)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</si>
</sst>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-;\-* #,##0.00_-;_-* &quot;-&quot;??_-;_-@_-"/>
    <numFmt numFmtId="165" formatCode="&quot;€&quot;\ #,##0.00"/>
    <numFmt numFmtId="166" formatCode="0.000"/>
    <numFmt numFmtId="167" formatCode="_-* #,##0.000_-;\-* #,##0.000_-;_-* &quot;-&quot;??_-;_-@_-"/>
    <numFmt numFmtId="168" formatCode="_-* #,##0.0000_-;\-* #,##0.0000_-;_-* &quot;-&quot;??_-;_-@_-"/>
    <numFmt numFmtId="169" formatCode="0.0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indexed="8"/>
      <name val="Calibri"/>
      <family val="2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u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5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63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166" fontId="0" fillId="0" borderId="0" xfId="0" applyNumberFormat="1" applyAlignment="1">
      <alignment vertical="center" wrapText="1"/>
    </xf>
    <xf numFmtId="166" fontId="0" fillId="0" borderId="0" xfId="0" applyNumberFormat="1" applyAlignme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3" borderId="0" xfId="0" applyFill="1" applyAlignment="1">
      <alignment vertical="center" wrapText="1"/>
    </xf>
    <xf numFmtId="0" fontId="0" fillId="3" borderId="15" xfId="0" applyFont="1" applyFill="1" applyBorder="1" applyAlignment="1">
      <alignment vertical="center" wrapText="1"/>
    </xf>
    <xf numFmtId="167" fontId="0" fillId="3" borderId="5" xfId="1" applyNumberFormat="1" applyFont="1" applyFill="1" applyBorder="1" applyAlignment="1">
      <alignment vertical="center" wrapText="1"/>
    </xf>
    <xf numFmtId="165" fontId="0" fillId="3" borderId="3" xfId="0" applyNumberFormat="1" applyFont="1" applyFill="1" applyBorder="1" applyAlignment="1">
      <alignment vertical="center"/>
    </xf>
    <xf numFmtId="165" fontId="0" fillId="3" borderId="2" xfId="0" applyNumberFormat="1" applyFont="1" applyFill="1" applyBorder="1" applyAlignment="1">
      <alignment vertical="center"/>
    </xf>
    <xf numFmtId="165" fontId="0" fillId="3" borderId="1" xfId="0" applyNumberFormat="1" applyFont="1" applyFill="1" applyBorder="1" applyAlignment="1">
      <alignment vertical="center"/>
    </xf>
    <xf numFmtId="0" fontId="0" fillId="3" borderId="15" xfId="0" applyFill="1" applyBorder="1" applyAlignment="1">
      <alignment vertical="center" wrapText="1"/>
    </xf>
    <xf numFmtId="165" fontId="0" fillId="3" borderId="22" xfId="0" applyNumberFormat="1" applyFont="1" applyFill="1" applyBorder="1" applyAlignment="1">
      <alignment vertical="center"/>
    </xf>
    <xf numFmtId="165" fontId="0" fillId="3" borderId="19" xfId="0" applyNumberFormat="1" applyFont="1" applyFill="1" applyBorder="1" applyAlignment="1">
      <alignment vertical="center"/>
    </xf>
    <xf numFmtId="165" fontId="0" fillId="3" borderId="18" xfId="0" applyNumberFormat="1" applyFont="1" applyFill="1" applyBorder="1" applyAlignment="1">
      <alignment vertical="center"/>
    </xf>
    <xf numFmtId="165" fontId="0" fillId="3" borderId="23" xfId="0" applyNumberFormat="1" applyFont="1" applyFill="1" applyBorder="1" applyAlignment="1">
      <alignment vertical="center"/>
    </xf>
    <xf numFmtId="165" fontId="0" fillId="3" borderId="21" xfId="0" applyNumberFormat="1" applyFont="1" applyFill="1" applyBorder="1" applyAlignment="1">
      <alignment horizontal="center" vertical="center"/>
    </xf>
    <xf numFmtId="0" fontId="0" fillId="3" borderId="16" xfId="0" applyFont="1" applyFill="1" applyBorder="1" applyAlignment="1">
      <alignment vertical="center" wrapText="1"/>
    </xf>
    <xf numFmtId="165" fontId="0" fillId="3" borderId="14" xfId="0" applyNumberFormat="1" applyFont="1" applyFill="1" applyBorder="1" applyAlignment="1">
      <alignment horizontal="center" vertical="center"/>
    </xf>
    <xf numFmtId="165" fontId="0" fillId="3" borderId="32" xfId="0" applyNumberFormat="1" applyFont="1" applyFill="1" applyBorder="1" applyAlignment="1">
      <alignment vertical="center"/>
    </xf>
    <xf numFmtId="165" fontId="0" fillId="3" borderId="33" xfId="0" applyNumberFormat="1" applyFont="1" applyFill="1" applyBorder="1" applyAlignment="1">
      <alignment vertical="center"/>
    </xf>
    <xf numFmtId="165" fontId="0" fillId="3" borderId="35" xfId="0" applyNumberFormat="1" applyFont="1" applyFill="1" applyBorder="1" applyAlignment="1">
      <alignment vertical="center"/>
    </xf>
    <xf numFmtId="165" fontId="0" fillId="3" borderId="36" xfId="0" applyNumberFormat="1" applyFont="1" applyFill="1" applyBorder="1" applyAlignment="1">
      <alignment vertical="center"/>
    </xf>
    <xf numFmtId="165" fontId="0" fillId="3" borderId="37" xfId="0" applyNumberFormat="1" applyFont="1" applyFill="1" applyBorder="1" applyAlignment="1">
      <alignment vertical="center"/>
    </xf>
    <xf numFmtId="165" fontId="0" fillId="3" borderId="38" xfId="0" applyNumberFormat="1" applyFont="1" applyFill="1" applyBorder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center" vertical="center" wrapText="1"/>
    </xf>
    <xf numFmtId="165" fontId="3" fillId="3" borderId="39" xfId="0" applyNumberFormat="1" applyFont="1" applyFill="1" applyBorder="1" applyAlignment="1">
      <alignment horizontal="right" vertical="center" wrapText="1"/>
    </xf>
    <xf numFmtId="165" fontId="3" fillId="3" borderId="40" xfId="0" applyNumberFormat="1" applyFont="1" applyFill="1" applyBorder="1" applyAlignment="1">
      <alignment horizontal="right" vertical="center" wrapText="1"/>
    </xf>
    <xf numFmtId="0" fontId="3" fillId="3" borderId="43" xfId="0" applyFont="1" applyFill="1" applyBorder="1" applyAlignment="1">
      <alignment vertical="center" wrapText="1"/>
    </xf>
    <xf numFmtId="0" fontId="3" fillId="3" borderId="41" xfId="0" applyFont="1" applyFill="1" applyBorder="1" applyAlignment="1">
      <alignment vertical="center" wrapText="1"/>
    </xf>
    <xf numFmtId="167" fontId="0" fillId="4" borderId="6" xfId="1" applyNumberFormat="1" applyFont="1" applyFill="1" applyBorder="1" applyAlignment="1">
      <alignment vertical="center" wrapText="1"/>
    </xf>
    <xf numFmtId="165" fontId="0" fillId="4" borderId="27" xfId="0" applyNumberFormat="1" applyFont="1" applyFill="1" applyBorder="1" applyAlignment="1">
      <alignment vertical="center"/>
    </xf>
    <xf numFmtId="165" fontId="0" fillId="4" borderId="26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horizontal="left" vertical="center" wrapText="1"/>
    </xf>
    <xf numFmtId="0" fontId="3" fillId="5" borderId="43" xfId="0" applyFont="1" applyFill="1" applyBorder="1" applyAlignment="1">
      <alignment vertical="center" wrapText="1"/>
    </xf>
    <xf numFmtId="165" fontId="3" fillId="5" borderId="39" xfId="0" applyNumberFormat="1" applyFont="1" applyFill="1" applyBorder="1" applyAlignment="1">
      <alignment horizontal="right" vertical="center" wrapText="1"/>
    </xf>
    <xf numFmtId="0" fontId="3" fillId="5" borderId="41" xfId="0" applyFont="1" applyFill="1" applyBorder="1" applyAlignment="1">
      <alignment vertical="center" wrapText="1"/>
    </xf>
    <xf numFmtId="165" fontId="3" fillId="5" borderId="40" xfId="0" applyNumberFormat="1" applyFont="1" applyFill="1" applyBorder="1" applyAlignment="1">
      <alignment horizontal="right" vertical="center" wrapText="1"/>
    </xf>
    <xf numFmtId="0" fontId="3" fillId="5" borderId="10" xfId="0" applyFont="1" applyFill="1" applyBorder="1" applyAlignment="1">
      <alignment horizontal="center" vertical="center" wrapText="1"/>
    </xf>
    <xf numFmtId="167" fontId="0" fillId="5" borderId="5" xfId="1" applyNumberFormat="1" applyFont="1" applyFill="1" applyBorder="1" applyAlignment="1">
      <alignment vertical="center" wrapText="1"/>
    </xf>
    <xf numFmtId="165" fontId="0" fillId="5" borderId="3" xfId="0" applyNumberFormat="1" applyFont="1" applyFill="1" applyBorder="1" applyAlignment="1">
      <alignment vertical="center"/>
    </xf>
    <xf numFmtId="165" fontId="0" fillId="5" borderId="2" xfId="0" applyNumberFormat="1" applyFont="1" applyFill="1" applyBorder="1" applyAlignment="1">
      <alignment horizontal="center" vertical="center" wrapText="1"/>
    </xf>
    <xf numFmtId="165" fontId="0" fillId="5" borderId="15" xfId="0" applyNumberFormat="1" applyFont="1" applyFill="1" applyBorder="1" applyAlignment="1">
      <alignment horizontal="center" vertical="center"/>
    </xf>
    <xf numFmtId="0" fontId="0" fillId="5" borderId="5" xfId="0" applyFont="1" applyFill="1" applyBorder="1" applyAlignment="1">
      <alignment vertical="center" wrapText="1"/>
    </xf>
    <xf numFmtId="165" fontId="0" fillId="5" borderId="2" xfId="0" applyNumberFormat="1" applyFont="1" applyFill="1" applyBorder="1" applyAlignment="1">
      <alignment horizontal="center" vertical="center"/>
    </xf>
    <xf numFmtId="165" fontId="0" fillId="5" borderId="1" xfId="0" applyNumberFormat="1" applyFont="1" applyFill="1" applyBorder="1" applyAlignment="1">
      <alignment vertical="center"/>
    </xf>
    <xf numFmtId="0" fontId="0" fillId="5" borderId="5" xfId="0" applyFill="1" applyBorder="1" applyAlignment="1">
      <alignment vertical="center" wrapText="1"/>
    </xf>
    <xf numFmtId="168" fontId="0" fillId="5" borderId="5" xfId="1" applyNumberFormat="1" applyFont="1" applyFill="1" applyBorder="1" applyAlignment="1">
      <alignment vertical="center" wrapText="1"/>
    </xf>
    <xf numFmtId="165" fontId="0" fillId="5" borderId="45" xfId="0" applyNumberFormat="1" applyFont="1" applyFill="1" applyBorder="1" applyAlignment="1">
      <alignment horizontal="center" vertical="center"/>
    </xf>
    <xf numFmtId="165" fontId="0" fillId="5" borderId="32" xfId="0" applyNumberFormat="1" applyFont="1" applyFill="1" applyBorder="1" applyAlignment="1">
      <alignment horizontal="center" vertical="center"/>
    </xf>
    <xf numFmtId="0" fontId="3" fillId="3" borderId="46" xfId="0" applyFont="1" applyFill="1" applyBorder="1" applyAlignment="1">
      <alignment horizontal="center" vertical="center" wrapText="1"/>
    </xf>
    <xf numFmtId="0" fontId="3" fillId="3" borderId="44" xfId="0" applyFont="1" applyFill="1" applyBorder="1" applyAlignment="1">
      <alignment horizontal="center" vertical="center" wrapText="1"/>
    </xf>
    <xf numFmtId="0" fontId="3" fillId="5" borderId="46" xfId="0" applyFont="1" applyFill="1" applyBorder="1" applyAlignment="1">
      <alignment horizontal="center" vertical="center" wrapText="1"/>
    </xf>
    <xf numFmtId="0" fontId="3" fillId="5" borderId="44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left" vertical="center" wrapText="1"/>
    </xf>
    <xf numFmtId="0" fontId="9" fillId="5" borderId="7" xfId="0" applyFont="1" applyFill="1" applyBorder="1" applyAlignment="1">
      <alignment horizontal="left" vertical="center" wrapText="1"/>
    </xf>
    <xf numFmtId="167" fontId="0" fillId="3" borderId="47" xfId="1" applyNumberFormat="1" applyFont="1" applyFill="1" applyBorder="1" applyAlignment="1">
      <alignment vertical="center" wrapText="1"/>
    </xf>
    <xf numFmtId="167" fontId="0" fillId="5" borderId="47" xfId="1" applyNumberFormat="1" applyFont="1" applyFill="1" applyBorder="1" applyAlignment="1">
      <alignment vertical="center" wrapText="1"/>
    </xf>
    <xf numFmtId="166" fontId="0" fillId="0" borderId="0" xfId="0" applyNumberFormat="1" applyAlignment="1">
      <alignment vertical="center" textRotation="255"/>
    </xf>
    <xf numFmtId="0" fontId="9" fillId="6" borderId="7" xfId="0" applyFont="1" applyFill="1" applyBorder="1" applyAlignment="1">
      <alignment horizontal="left" vertical="center" wrapText="1"/>
    </xf>
    <xf numFmtId="0" fontId="3" fillId="6" borderId="7" xfId="0" applyFont="1" applyFill="1" applyBorder="1" applyAlignment="1">
      <alignment horizontal="left" vertical="center" wrapText="1"/>
    </xf>
    <xf numFmtId="0" fontId="3" fillId="6" borderId="43" xfId="0" applyFont="1" applyFill="1" applyBorder="1" applyAlignment="1">
      <alignment vertical="center" wrapText="1"/>
    </xf>
    <xf numFmtId="165" fontId="3" fillId="6" borderId="39" xfId="0" applyNumberFormat="1" applyFont="1" applyFill="1" applyBorder="1" applyAlignment="1">
      <alignment horizontal="right" vertical="center" wrapText="1"/>
    </xf>
    <xf numFmtId="0" fontId="3" fillId="6" borderId="41" xfId="0" applyFont="1" applyFill="1" applyBorder="1" applyAlignment="1">
      <alignment vertical="center" wrapText="1"/>
    </xf>
    <xf numFmtId="165" fontId="3" fillId="6" borderId="40" xfId="0" applyNumberFormat="1" applyFont="1" applyFill="1" applyBorder="1" applyAlignment="1">
      <alignment horizontal="right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25" xfId="0" applyFont="1" applyFill="1" applyBorder="1" applyAlignment="1">
      <alignment horizontal="center" vertical="center" wrapText="1"/>
    </xf>
    <xf numFmtId="0" fontId="3" fillId="6" borderId="46" xfId="0" applyFont="1" applyFill="1" applyBorder="1" applyAlignment="1">
      <alignment horizontal="center" vertical="center" wrapText="1"/>
    </xf>
    <xf numFmtId="0" fontId="3" fillId="6" borderId="44" xfId="0" applyFont="1" applyFill="1" applyBorder="1" applyAlignment="1">
      <alignment horizontal="center" vertical="center" wrapText="1"/>
    </xf>
    <xf numFmtId="0" fontId="0" fillId="6" borderId="5" xfId="0" applyFont="1" applyFill="1" applyBorder="1" applyAlignment="1">
      <alignment vertical="center" wrapText="1"/>
    </xf>
    <xf numFmtId="167" fontId="0" fillId="6" borderId="5" xfId="1" applyNumberFormat="1" applyFont="1" applyFill="1" applyBorder="1" applyAlignment="1">
      <alignment vertical="center" wrapText="1"/>
    </xf>
    <xf numFmtId="165" fontId="0" fillId="6" borderId="3" xfId="0" applyNumberFormat="1" applyFont="1" applyFill="1" applyBorder="1" applyAlignment="1">
      <alignment vertical="center"/>
    </xf>
    <xf numFmtId="165" fontId="0" fillId="6" borderId="2" xfId="0" applyNumberFormat="1" applyFont="1" applyFill="1" applyBorder="1" applyAlignment="1">
      <alignment horizontal="center" vertical="center"/>
    </xf>
    <xf numFmtId="165" fontId="0" fillId="6" borderId="1" xfId="0" applyNumberFormat="1" applyFont="1" applyFill="1" applyBorder="1" applyAlignment="1">
      <alignment vertical="center"/>
    </xf>
    <xf numFmtId="165" fontId="0" fillId="6" borderId="32" xfId="0" applyNumberFormat="1" applyFont="1" applyFill="1" applyBorder="1" applyAlignment="1">
      <alignment horizontal="center" vertical="center"/>
    </xf>
    <xf numFmtId="0" fontId="0" fillId="6" borderId="6" xfId="0" applyFont="1" applyFill="1" applyBorder="1" applyAlignment="1">
      <alignment vertical="center" wrapText="1"/>
    </xf>
    <xf numFmtId="167" fontId="0" fillId="6" borderId="6" xfId="1" applyNumberFormat="1" applyFont="1" applyFill="1" applyBorder="1" applyAlignment="1">
      <alignment vertical="center" wrapText="1"/>
    </xf>
    <xf numFmtId="165" fontId="0" fillId="6" borderId="4" xfId="0" applyNumberFormat="1" applyFont="1" applyFill="1" applyBorder="1" applyAlignment="1">
      <alignment vertical="center"/>
    </xf>
    <xf numFmtId="165" fontId="0" fillId="6" borderId="26" xfId="0" applyNumberFormat="1" applyFont="1" applyFill="1" applyBorder="1" applyAlignment="1">
      <alignment horizontal="center" vertical="center"/>
    </xf>
    <xf numFmtId="165" fontId="0" fillId="6" borderId="27" xfId="0" applyNumberFormat="1" applyFont="1" applyFill="1" applyBorder="1" applyAlignment="1">
      <alignment vertical="center"/>
    </xf>
    <xf numFmtId="165" fontId="0" fillId="6" borderId="12" xfId="0" applyNumberFormat="1" applyFont="1" applyFill="1" applyBorder="1" applyAlignment="1">
      <alignment horizontal="center" vertical="center"/>
    </xf>
    <xf numFmtId="165" fontId="3" fillId="3" borderId="48" xfId="0" applyNumberFormat="1" applyFont="1" applyFill="1" applyBorder="1" applyAlignment="1">
      <alignment horizontal="right" vertical="center" wrapText="1"/>
    </xf>
    <xf numFmtId="0" fontId="10" fillId="3" borderId="13" xfId="0" applyFont="1" applyFill="1" applyBorder="1" applyAlignment="1">
      <alignment vertical="center" wrapText="1"/>
    </xf>
    <xf numFmtId="165" fontId="0" fillId="3" borderId="20" xfId="0" applyNumberFormat="1" applyFont="1" applyFill="1" applyBorder="1" applyAlignment="1">
      <alignment horizontal="left" vertical="center"/>
    </xf>
    <xf numFmtId="0" fontId="3" fillId="4" borderId="29" xfId="0" applyFont="1" applyFill="1" applyBorder="1" applyAlignment="1">
      <alignment vertical="center"/>
    </xf>
    <xf numFmtId="0" fontId="0" fillId="3" borderId="49" xfId="0" applyFont="1" applyFill="1" applyBorder="1" applyAlignment="1">
      <alignment vertical="center" wrapText="1"/>
    </xf>
    <xf numFmtId="0" fontId="3" fillId="5" borderId="50" xfId="0" applyFont="1" applyFill="1" applyBorder="1" applyAlignment="1">
      <alignment vertical="center" wrapText="1"/>
    </xf>
    <xf numFmtId="49" fontId="0" fillId="5" borderId="47" xfId="0" applyNumberFormat="1" applyFont="1" applyFill="1" applyBorder="1" applyAlignment="1">
      <alignment vertical="center" wrapText="1"/>
    </xf>
    <xf numFmtId="0" fontId="3" fillId="6" borderId="50" xfId="0" applyFont="1" applyFill="1" applyBorder="1" applyAlignment="1">
      <alignment vertical="center" wrapText="1"/>
    </xf>
    <xf numFmtId="0" fontId="0" fillId="6" borderId="47" xfId="0" applyFont="1" applyFill="1" applyBorder="1" applyAlignment="1">
      <alignment vertical="center" wrapText="1"/>
    </xf>
    <xf numFmtId="165" fontId="0" fillId="3" borderId="51" xfId="0" applyNumberFormat="1" applyFont="1" applyFill="1" applyBorder="1" applyAlignment="1">
      <alignment horizontal="left" vertical="center"/>
    </xf>
    <xf numFmtId="165" fontId="0" fillId="4" borderId="52" xfId="0" applyNumberFormat="1" applyFont="1" applyFill="1" applyBorder="1" applyAlignment="1">
      <alignment vertical="center"/>
    </xf>
    <xf numFmtId="165" fontId="0" fillId="4" borderId="53" xfId="0" applyNumberFormat="1" applyFont="1" applyFill="1" applyBorder="1" applyAlignment="1">
      <alignment horizontal="center" vertical="center"/>
    </xf>
    <xf numFmtId="167" fontId="12" fillId="3" borderId="6" xfId="1" applyNumberFormat="1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textRotation="255"/>
    </xf>
    <xf numFmtId="0" fontId="7" fillId="5" borderId="13" xfId="0" applyFont="1" applyFill="1" applyBorder="1" applyAlignment="1">
      <alignment horizontal="center" vertical="center" textRotation="255"/>
    </xf>
    <xf numFmtId="0" fontId="7" fillId="5" borderId="28" xfId="0" applyFont="1" applyFill="1" applyBorder="1" applyAlignment="1">
      <alignment horizontal="center" vertical="center" textRotation="255"/>
    </xf>
    <xf numFmtId="0" fontId="3" fillId="6" borderId="7" xfId="0" applyFont="1" applyFill="1" applyBorder="1" applyAlignment="1">
      <alignment horizontal="center" vertical="center" wrapText="1"/>
    </xf>
    <xf numFmtId="0" fontId="3" fillId="6" borderId="31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textRotation="255"/>
    </xf>
    <xf numFmtId="0" fontId="7" fillId="6" borderId="13" xfId="0" applyFont="1" applyFill="1" applyBorder="1" applyAlignment="1">
      <alignment horizontal="center" vertical="center" textRotation="255"/>
    </xf>
    <xf numFmtId="0" fontId="7" fillId="6" borderId="28" xfId="0" applyFont="1" applyFill="1" applyBorder="1" applyAlignment="1">
      <alignment horizontal="center" vertical="center" textRotation="255"/>
    </xf>
    <xf numFmtId="0" fontId="3" fillId="5" borderId="7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 vertical="center" wrapText="1"/>
    </xf>
    <xf numFmtId="2" fontId="3" fillId="5" borderId="41" xfId="0" applyNumberFormat="1" applyFont="1" applyFill="1" applyBorder="1" applyAlignment="1">
      <alignment horizontal="center" vertical="center" wrapText="1"/>
    </xf>
    <xf numFmtId="2" fontId="3" fillId="5" borderId="11" xfId="0" applyNumberFormat="1" applyFont="1" applyFill="1" applyBorder="1" applyAlignment="1">
      <alignment horizontal="center" vertical="center" wrapText="1"/>
    </xf>
    <xf numFmtId="2" fontId="3" fillId="5" borderId="40" xfId="0" applyNumberFormat="1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25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horizontal="center" vertical="center" wrapText="1"/>
    </xf>
    <xf numFmtId="169" fontId="3" fillId="6" borderId="41" xfId="0" applyNumberFormat="1" applyFont="1" applyFill="1" applyBorder="1" applyAlignment="1">
      <alignment horizontal="center" vertical="center" wrapText="1"/>
    </xf>
    <xf numFmtId="169" fontId="3" fillId="6" borderId="11" xfId="0" applyNumberFormat="1" applyFont="1" applyFill="1" applyBorder="1" applyAlignment="1">
      <alignment horizontal="center" vertical="center" wrapText="1"/>
    </xf>
    <xf numFmtId="169" fontId="3" fillId="6" borderId="40" xfId="0" applyNumberFormat="1" applyFont="1" applyFill="1" applyBorder="1" applyAlignment="1">
      <alignment horizontal="center" vertical="center" wrapText="1"/>
    </xf>
    <xf numFmtId="0" fontId="3" fillId="6" borderId="17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textRotation="255" wrapText="1"/>
    </xf>
    <xf numFmtId="0" fontId="7" fillId="3" borderId="0" xfId="0" applyFont="1" applyFill="1" applyBorder="1" applyAlignment="1">
      <alignment horizontal="center" vertical="center" textRotation="255" wrapText="1"/>
    </xf>
    <xf numFmtId="0" fontId="7" fillId="3" borderId="13" xfId="0" applyFont="1" applyFill="1" applyBorder="1" applyAlignment="1">
      <alignment horizontal="center" vertical="center" textRotation="255" wrapText="1"/>
    </xf>
    <xf numFmtId="0" fontId="7" fillId="3" borderId="28" xfId="0" applyFont="1" applyFill="1" applyBorder="1" applyAlignment="1">
      <alignment horizontal="center" vertical="center" textRotation="255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169" fontId="3" fillId="3" borderId="41" xfId="0" applyNumberFormat="1" applyFont="1" applyFill="1" applyBorder="1" applyAlignment="1">
      <alignment horizontal="center" vertical="center" wrapText="1"/>
    </xf>
    <xf numFmtId="169" fontId="3" fillId="3" borderId="11" xfId="0" applyNumberFormat="1" applyFont="1" applyFill="1" applyBorder="1" applyAlignment="1">
      <alignment horizontal="center" vertical="center" wrapText="1"/>
    </xf>
    <xf numFmtId="169" fontId="3" fillId="3" borderId="42" xfId="0" applyNumberFormat="1" applyFont="1" applyFill="1" applyBorder="1" applyAlignment="1">
      <alignment horizontal="center" vertical="center" wrapText="1"/>
    </xf>
    <xf numFmtId="167" fontId="3" fillId="3" borderId="9" xfId="1" applyNumberFormat="1" applyFont="1" applyFill="1" applyBorder="1" applyAlignment="1">
      <alignment horizontal="center" vertical="center" wrapText="1"/>
    </xf>
    <xf numFmtId="167" fontId="3" fillId="3" borderId="34" xfId="1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34" xfId="0" applyFont="1" applyFill="1" applyBorder="1" applyAlignment="1">
      <alignment horizontal="center" vertical="center"/>
    </xf>
    <xf numFmtId="167" fontId="3" fillId="5" borderId="9" xfId="1" applyNumberFormat="1" applyFont="1" applyFill="1" applyBorder="1" applyAlignment="1">
      <alignment horizontal="center" vertical="center" wrapText="1"/>
    </xf>
    <xf numFmtId="167" fontId="3" fillId="5" borderId="34" xfId="1" applyNumberFormat="1" applyFont="1" applyFill="1" applyBorder="1" applyAlignment="1">
      <alignment horizontal="center" vertical="center" wrapText="1"/>
    </xf>
    <xf numFmtId="167" fontId="3" fillId="6" borderId="9" xfId="1" applyNumberFormat="1" applyFont="1" applyFill="1" applyBorder="1" applyAlignment="1">
      <alignment horizontal="center" vertical="center" wrapText="1"/>
    </xf>
    <xf numFmtId="167" fontId="3" fillId="6" borderId="34" xfId="1" applyNumberFormat="1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/>
    </xf>
    <xf numFmtId="0" fontId="4" fillId="6" borderId="34" xfId="0" applyFont="1" applyFill="1" applyBorder="1" applyAlignment="1">
      <alignment horizontal="center" vertical="center"/>
    </xf>
    <xf numFmtId="169" fontId="3" fillId="5" borderId="41" xfId="0" applyNumberFormat="1" applyFont="1" applyFill="1" applyBorder="1" applyAlignment="1">
      <alignment horizontal="center" vertical="center" wrapText="1"/>
    </xf>
    <xf numFmtId="169" fontId="3" fillId="5" borderId="11" xfId="0" applyNumberFormat="1" applyFont="1" applyFill="1" applyBorder="1" applyAlignment="1">
      <alignment horizontal="center" vertical="center" wrapText="1"/>
    </xf>
    <xf numFmtId="169" fontId="3" fillId="5" borderId="40" xfId="0" applyNumberFormat="1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tabSelected="1" topLeftCell="A43" zoomScale="110" zoomScaleNormal="110" workbookViewId="0">
      <selection activeCell="K52" sqref="K52"/>
    </sheetView>
  </sheetViews>
  <sheetFormatPr defaultRowHeight="15" x14ac:dyDescent="0.25"/>
  <cols>
    <col min="1" max="1" width="82" style="1" customWidth="1"/>
    <col min="2" max="2" width="11" style="5" customWidth="1"/>
    <col min="3" max="3" width="13" style="2" customWidth="1"/>
    <col min="4" max="4" width="13.42578125" style="2" customWidth="1"/>
    <col min="5" max="5" width="13.7109375" style="3" customWidth="1"/>
    <col min="6" max="6" width="12.7109375" style="4" customWidth="1"/>
    <col min="7" max="7" width="10.7109375" style="4" customWidth="1"/>
    <col min="8" max="16384" width="9.140625" style="2"/>
  </cols>
  <sheetData>
    <row r="1" spans="1:8" s="1" customFormat="1" ht="33" customHeight="1" x14ac:dyDescent="0.25">
      <c r="A1" s="129" t="s">
        <v>67</v>
      </c>
      <c r="B1" s="130"/>
      <c r="C1" s="130"/>
      <c r="D1" s="130"/>
      <c r="E1" s="130"/>
      <c r="F1" s="130"/>
      <c r="G1" s="131"/>
    </row>
    <row r="2" spans="1:8" s="1" customFormat="1" ht="33" customHeight="1" thickBot="1" x14ac:dyDescent="0.3">
      <c r="A2" s="132"/>
      <c r="B2" s="133"/>
      <c r="C2" s="133"/>
      <c r="D2" s="133"/>
      <c r="E2" s="133"/>
      <c r="F2" s="133"/>
      <c r="G2" s="134"/>
      <c r="H2" s="6"/>
    </row>
    <row r="3" spans="1:8" s="1" customFormat="1" ht="19.5" thickBot="1" x14ac:dyDescent="0.3">
      <c r="A3" s="60" t="s">
        <v>22</v>
      </c>
      <c r="B3" s="28" t="s">
        <v>26</v>
      </c>
      <c r="C3" s="135" t="s">
        <v>6</v>
      </c>
      <c r="D3" s="136"/>
      <c r="E3" s="136"/>
      <c r="F3" s="137"/>
      <c r="G3" s="125" t="s">
        <v>23</v>
      </c>
      <c r="H3" s="6"/>
    </row>
    <row r="4" spans="1:8" s="1" customFormat="1" x14ac:dyDescent="0.25">
      <c r="A4" s="32" t="s">
        <v>2</v>
      </c>
      <c r="B4" s="30">
        <v>30</v>
      </c>
      <c r="C4" s="138"/>
      <c r="D4" s="139"/>
      <c r="E4" s="139"/>
      <c r="F4" s="140"/>
      <c r="G4" s="126"/>
      <c r="H4" s="6"/>
    </row>
    <row r="5" spans="1:8" s="1" customFormat="1" x14ac:dyDescent="0.25">
      <c r="A5" s="33" t="s">
        <v>3</v>
      </c>
      <c r="B5" s="31">
        <v>0.6</v>
      </c>
      <c r="C5" s="141"/>
      <c r="D5" s="142"/>
      <c r="E5" s="142"/>
      <c r="F5" s="143"/>
      <c r="G5" s="126"/>
      <c r="H5" s="6"/>
    </row>
    <row r="6" spans="1:8" s="1" customFormat="1" ht="15.75" customHeight="1" x14ac:dyDescent="0.25">
      <c r="A6" s="33" t="s">
        <v>4</v>
      </c>
      <c r="B6" s="31"/>
      <c r="C6" s="144">
        <v>1</v>
      </c>
      <c r="D6" s="145"/>
      <c r="E6" s="145"/>
      <c r="F6" s="146"/>
      <c r="G6" s="126"/>
      <c r="H6" s="6"/>
    </row>
    <row r="7" spans="1:8" s="1" customFormat="1" x14ac:dyDescent="0.25">
      <c r="A7" s="33" t="s">
        <v>43</v>
      </c>
      <c r="B7" s="31"/>
      <c r="C7" s="144">
        <v>0.7</v>
      </c>
      <c r="D7" s="145"/>
      <c r="E7" s="145"/>
      <c r="F7" s="146"/>
      <c r="G7" s="126"/>
      <c r="H7" s="6"/>
    </row>
    <row r="8" spans="1:8" s="1" customFormat="1" x14ac:dyDescent="0.25">
      <c r="A8" s="33" t="s">
        <v>24</v>
      </c>
      <c r="B8" s="31"/>
      <c r="C8" s="144">
        <v>1</v>
      </c>
      <c r="D8" s="145"/>
      <c r="E8" s="145"/>
      <c r="F8" s="146"/>
      <c r="G8" s="126"/>
      <c r="H8" s="6"/>
    </row>
    <row r="9" spans="1:8" s="1" customFormat="1" ht="15.75" customHeight="1" x14ac:dyDescent="0.25">
      <c r="A9" s="33" t="s">
        <v>25</v>
      </c>
      <c r="B9" s="31"/>
      <c r="C9" s="144">
        <v>1</v>
      </c>
      <c r="D9" s="145"/>
      <c r="E9" s="145"/>
      <c r="F9" s="146"/>
      <c r="G9" s="126"/>
    </row>
    <row r="10" spans="1:8" s="1" customFormat="1" ht="15.75" customHeight="1" thickBot="1" x14ac:dyDescent="0.3">
      <c r="A10" s="88" t="s">
        <v>46</v>
      </c>
      <c r="B10" s="87"/>
      <c r="C10" s="144">
        <v>0</v>
      </c>
      <c r="D10" s="145"/>
      <c r="E10" s="145"/>
      <c r="F10" s="146"/>
      <c r="G10" s="126"/>
    </row>
    <row r="11" spans="1:8" s="1" customFormat="1" x14ac:dyDescent="0.25">
      <c r="A11" s="149" t="s">
        <v>44</v>
      </c>
      <c r="B11" s="147" t="s">
        <v>51</v>
      </c>
      <c r="C11" s="138" t="s">
        <v>4</v>
      </c>
      <c r="D11" s="140"/>
      <c r="E11" s="27" t="s">
        <v>5</v>
      </c>
      <c r="F11" s="29"/>
      <c r="G11" s="126"/>
    </row>
    <row r="12" spans="1:8" ht="91.5" customHeight="1" thickBot="1" x14ac:dyDescent="0.3">
      <c r="A12" s="150"/>
      <c r="B12" s="148"/>
      <c r="C12" s="55" t="s">
        <v>31</v>
      </c>
      <c r="D12" s="56" t="s">
        <v>32</v>
      </c>
      <c r="E12" s="55" t="s">
        <v>31</v>
      </c>
      <c r="F12" s="56" t="s">
        <v>32</v>
      </c>
      <c r="G12" s="126"/>
    </row>
    <row r="13" spans="1:8" ht="30" x14ac:dyDescent="0.25">
      <c r="A13" s="91" t="s">
        <v>47</v>
      </c>
      <c r="B13" s="62">
        <v>0.4</v>
      </c>
      <c r="C13" s="23">
        <f>SUM(B4*B13*C6*C8)</f>
        <v>12</v>
      </c>
      <c r="D13" s="24">
        <f>SUM(B4*B13*C6*C9)</f>
        <v>12</v>
      </c>
      <c r="E13" s="25">
        <f>SUM(B4*B13*C7*C8)</f>
        <v>8.3999999999999986</v>
      </c>
      <c r="F13" s="26">
        <f>SUM(B4*B13*C7*C9)</f>
        <v>8.3999999999999986</v>
      </c>
      <c r="G13" s="127"/>
    </row>
    <row r="14" spans="1:8" ht="30" x14ac:dyDescent="0.25">
      <c r="A14" s="8" t="s">
        <v>48</v>
      </c>
      <c r="B14" s="9">
        <v>1</v>
      </c>
      <c r="C14" s="10">
        <f>SUM(B5*B14*C6*C8)</f>
        <v>0.6</v>
      </c>
      <c r="D14" s="11">
        <f>SUM(B5*B14*C6*C9)</f>
        <v>0.6</v>
      </c>
      <c r="E14" s="12">
        <f>SUM(B5*B14*C7*C8)</f>
        <v>0.42</v>
      </c>
      <c r="F14" s="21">
        <f>SUM(B5*B14*C7*C9)</f>
        <v>0.42</v>
      </c>
      <c r="G14" s="127"/>
    </row>
    <row r="15" spans="1:8" ht="32.25" customHeight="1" x14ac:dyDescent="0.25">
      <c r="A15" s="13" t="s">
        <v>49</v>
      </c>
      <c r="B15" s="9">
        <v>0.5</v>
      </c>
      <c r="C15" s="10">
        <f>SUM(B4/12*B15*C6*C8)</f>
        <v>1.25</v>
      </c>
      <c r="D15" s="11">
        <f>SUM(B4/12*B15*C6*C9)</f>
        <v>1.25</v>
      </c>
      <c r="E15" s="12">
        <f>SUM(B4/12*B15*C7*C8)</f>
        <v>0.875</v>
      </c>
      <c r="F15" s="21">
        <f>SUM(B4/12*B15*C7*C9)</f>
        <v>0.875</v>
      </c>
      <c r="G15" s="127"/>
    </row>
    <row r="16" spans="1:8" ht="20.25" customHeight="1" x14ac:dyDescent="0.25">
      <c r="A16" s="13" t="s">
        <v>27</v>
      </c>
      <c r="B16" s="9">
        <v>5</v>
      </c>
      <c r="C16" s="10">
        <f>SUM(B5*B16*C6)</f>
        <v>3</v>
      </c>
      <c r="D16" s="11" t="s">
        <v>1</v>
      </c>
      <c r="E16" s="12">
        <f>SUM(B5*B16*C7)</f>
        <v>2.0999999999999996</v>
      </c>
      <c r="F16" s="21" t="s">
        <v>1</v>
      </c>
      <c r="G16" s="127"/>
    </row>
    <row r="17" spans="1:7" ht="20.25" customHeight="1" x14ac:dyDescent="0.25">
      <c r="A17" s="13" t="s">
        <v>28</v>
      </c>
      <c r="B17" s="9">
        <v>1.5</v>
      </c>
      <c r="C17" s="10">
        <f>SUM(B5*B17*C6*C8)</f>
        <v>0.89999999999999991</v>
      </c>
      <c r="D17" s="11">
        <f>SUM(B5*B17*C6*C9)</f>
        <v>0.89999999999999991</v>
      </c>
      <c r="E17" s="12">
        <f>SUM(B5*B17*C7*C8)</f>
        <v>0.62999999999999989</v>
      </c>
      <c r="F17" s="21">
        <f>SUM(B5*B17*C7*C9)</f>
        <v>0.62999999999999989</v>
      </c>
      <c r="G17" s="127"/>
    </row>
    <row r="18" spans="1:7" x14ac:dyDescent="0.25">
      <c r="A18" s="13" t="s">
        <v>29</v>
      </c>
      <c r="B18" s="9">
        <v>12</v>
      </c>
      <c r="C18" s="10">
        <f>SUM(B5*B18*C6)</f>
        <v>7.1999999999999993</v>
      </c>
      <c r="D18" s="11" t="s">
        <v>1</v>
      </c>
      <c r="E18" s="12">
        <f>SUM(B5*B18*C7)</f>
        <v>5.0399999999999991</v>
      </c>
      <c r="F18" s="21" t="s">
        <v>1</v>
      </c>
      <c r="G18" s="127"/>
    </row>
    <row r="19" spans="1:7" ht="19.5" customHeight="1" x14ac:dyDescent="0.25">
      <c r="A19" s="8" t="s">
        <v>30</v>
      </c>
      <c r="B19" s="9">
        <v>5</v>
      </c>
      <c r="C19" s="14">
        <f>SUM(B5*B19)</f>
        <v>3</v>
      </c>
      <c r="D19" s="15" t="s">
        <v>1</v>
      </c>
      <c r="E19" s="16">
        <f>SUM(B5*B19*C7)</f>
        <v>2.0999999999999996</v>
      </c>
      <c r="F19" s="22" t="s">
        <v>1</v>
      </c>
      <c r="G19" s="127"/>
    </row>
    <row r="20" spans="1:7" x14ac:dyDescent="0.25">
      <c r="A20" s="8" t="s">
        <v>9</v>
      </c>
      <c r="B20" s="9">
        <v>3</v>
      </c>
      <c r="C20" s="17">
        <f>SUM(B4*B20)</f>
        <v>90</v>
      </c>
      <c r="D20" s="89" t="s">
        <v>50</v>
      </c>
      <c r="E20" s="18"/>
      <c r="F20" s="18"/>
      <c r="G20" s="127"/>
    </row>
    <row r="21" spans="1:7" ht="19.5" customHeight="1" x14ac:dyDescent="0.25">
      <c r="A21" s="8" t="s">
        <v>10</v>
      </c>
      <c r="B21" s="9">
        <v>2</v>
      </c>
      <c r="C21" s="17">
        <f>SUM(B4*B21)</f>
        <v>60</v>
      </c>
      <c r="D21" s="89" t="s">
        <v>50</v>
      </c>
      <c r="E21" s="18"/>
      <c r="F21" s="18"/>
      <c r="G21" s="127"/>
    </row>
    <row r="22" spans="1:7" ht="19.5" customHeight="1" x14ac:dyDescent="0.25">
      <c r="A22" s="13" t="s">
        <v>7</v>
      </c>
      <c r="B22" s="9">
        <v>0.75</v>
      </c>
      <c r="C22" s="17">
        <f>SUM(B4*B22)</f>
        <v>22.5</v>
      </c>
      <c r="D22" s="89" t="s">
        <v>50</v>
      </c>
      <c r="E22" s="18"/>
      <c r="F22" s="18"/>
      <c r="G22" s="127"/>
    </row>
    <row r="23" spans="1:7" ht="26.25" thickBot="1" x14ac:dyDescent="0.3">
      <c r="A23" s="19" t="s">
        <v>0</v>
      </c>
      <c r="B23" s="99" t="s">
        <v>1</v>
      </c>
      <c r="C23" s="14"/>
      <c r="D23" s="96" t="s">
        <v>50</v>
      </c>
      <c r="E23" s="20"/>
      <c r="F23" s="20"/>
      <c r="G23" s="128"/>
    </row>
    <row r="24" spans="1:7" ht="32.25" thickBot="1" x14ac:dyDescent="0.3">
      <c r="A24" s="37" t="s">
        <v>34</v>
      </c>
      <c r="B24" s="34">
        <v>1.75</v>
      </c>
      <c r="C24" s="97">
        <f>SUM(B5*B24*C6*C8)</f>
        <v>1.05</v>
      </c>
      <c r="D24" s="98">
        <f>SUM(B5*B24*C6*C9)</f>
        <v>1.05</v>
      </c>
      <c r="E24" s="35" t="s">
        <v>1</v>
      </c>
      <c r="F24" s="36" t="s">
        <v>1</v>
      </c>
      <c r="G24" s="90" t="s">
        <v>42</v>
      </c>
    </row>
    <row r="25" spans="1:7" ht="19.5" thickBot="1" x14ac:dyDescent="0.3">
      <c r="A25" s="61" t="s">
        <v>33</v>
      </c>
      <c r="B25" s="38" t="s">
        <v>26</v>
      </c>
      <c r="C25" s="108" t="s">
        <v>6</v>
      </c>
      <c r="D25" s="109"/>
      <c r="E25" s="109"/>
      <c r="F25" s="109"/>
      <c r="G25" s="100" t="s">
        <v>36</v>
      </c>
    </row>
    <row r="26" spans="1:7" x14ac:dyDescent="0.25">
      <c r="A26" s="39" t="s">
        <v>2</v>
      </c>
      <c r="B26" s="40">
        <v>30</v>
      </c>
      <c r="C26" s="110"/>
      <c r="D26" s="111"/>
      <c r="E26" s="111"/>
      <c r="F26" s="111"/>
      <c r="G26" s="101"/>
    </row>
    <row r="27" spans="1:7" x14ac:dyDescent="0.25">
      <c r="A27" s="41" t="s">
        <v>3</v>
      </c>
      <c r="B27" s="42">
        <v>0.6</v>
      </c>
      <c r="C27" s="112"/>
      <c r="D27" s="113"/>
      <c r="E27" s="113"/>
      <c r="F27" s="113"/>
      <c r="G27" s="101"/>
    </row>
    <row r="28" spans="1:7" x14ac:dyDescent="0.25">
      <c r="A28" s="41" t="s">
        <v>4</v>
      </c>
      <c r="B28" s="42"/>
      <c r="C28" s="114">
        <v>1</v>
      </c>
      <c r="D28" s="115"/>
      <c r="E28" s="115"/>
      <c r="F28" s="116"/>
      <c r="G28" s="101"/>
    </row>
    <row r="29" spans="1:7" x14ac:dyDescent="0.25">
      <c r="A29" s="41" t="s">
        <v>5</v>
      </c>
      <c r="B29" s="42"/>
      <c r="C29" s="114">
        <v>0.5</v>
      </c>
      <c r="D29" s="115"/>
      <c r="E29" s="115"/>
      <c r="F29" s="116"/>
      <c r="G29" s="101"/>
    </row>
    <row r="30" spans="1:7" x14ac:dyDescent="0.25">
      <c r="A30" s="41"/>
      <c r="B30" s="42"/>
      <c r="C30" s="114"/>
      <c r="D30" s="115"/>
      <c r="E30" s="115"/>
      <c r="F30" s="116"/>
      <c r="G30" s="101"/>
    </row>
    <row r="31" spans="1:7" ht="15.75" thickBot="1" x14ac:dyDescent="0.3">
      <c r="A31" s="92"/>
      <c r="B31" s="42"/>
      <c r="C31" s="159"/>
      <c r="D31" s="160"/>
      <c r="E31" s="160"/>
      <c r="F31" s="161"/>
      <c r="G31" s="101"/>
    </row>
    <row r="32" spans="1:7" ht="15.75" customHeight="1" x14ac:dyDescent="0.25">
      <c r="A32" s="151" t="s">
        <v>45</v>
      </c>
      <c r="B32" s="153" t="s">
        <v>52</v>
      </c>
      <c r="C32" s="110" t="s">
        <v>4</v>
      </c>
      <c r="D32" s="162"/>
      <c r="E32" s="43" t="s">
        <v>5</v>
      </c>
      <c r="F32" s="59"/>
      <c r="G32" s="101"/>
    </row>
    <row r="33" spans="1:7" ht="40.5" customHeight="1" thickBot="1" x14ac:dyDescent="0.3">
      <c r="A33" s="152"/>
      <c r="B33" s="154"/>
      <c r="C33" s="57" t="s">
        <v>35</v>
      </c>
      <c r="D33" s="58" t="s">
        <v>40</v>
      </c>
      <c r="E33" s="57" t="s">
        <v>35</v>
      </c>
      <c r="F33" s="58" t="s">
        <v>40</v>
      </c>
      <c r="G33" s="101"/>
    </row>
    <row r="34" spans="1:7" ht="30" x14ac:dyDescent="0.25">
      <c r="A34" s="93" t="s">
        <v>37</v>
      </c>
      <c r="B34" s="63" t="s">
        <v>1</v>
      </c>
      <c r="C34" s="45">
        <v>1.5</v>
      </c>
      <c r="D34" s="46" t="s">
        <v>17</v>
      </c>
      <c r="E34" s="47" t="s">
        <v>1</v>
      </c>
      <c r="F34" s="53"/>
      <c r="G34" s="101"/>
    </row>
    <row r="35" spans="1:7" ht="30" x14ac:dyDescent="0.25">
      <c r="A35" s="48" t="s">
        <v>38</v>
      </c>
      <c r="B35" s="44">
        <v>0.65</v>
      </c>
      <c r="C35" s="45">
        <f>SUM(B26*B35*C28)</f>
        <v>19.5</v>
      </c>
      <c r="D35" s="49" t="s">
        <v>1</v>
      </c>
      <c r="E35" s="50">
        <f>SUM(B26*B35*C29)</f>
        <v>9.75</v>
      </c>
      <c r="F35" s="54" t="s">
        <v>1</v>
      </c>
      <c r="G35" s="101"/>
    </row>
    <row r="36" spans="1:7" ht="30" x14ac:dyDescent="0.25">
      <c r="A36" s="48" t="s">
        <v>39</v>
      </c>
      <c r="B36" s="44">
        <v>2</v>
      </c>
      <c r="C36" s="45" t="s">
        <v>1</v>
      </c>
      <c r="D36" s="49">
        <f>SUM(B27*B36*C28)</f>
        <v>1.2</v>
      </c>
      <c r="E36" s="50" t="s">
        <v>1</v>
      </c>
      <c r="F36" s="54">
        <f>SUM(B27*B36*C29)</f>
        <v>0.6</v>
      </c>
      <c r="G36" s="101"/>
    </row>
    <row r="37" spans="1:7" x14ac:dyDescent="0.25">
      <c r="A37" s="51" t="s">
        <v>18</v>
      </c>
      <c r="B37" s="44">
        <v>0.35</v>
      </c>
      <c r="C37" s="45">
        <f>SUM(B26*B37*C28)</f>
        <v>10.5</v>
      </c>
      <c r="D37" s="49">
        <f>SUM(B27*B37*C28)</f>
        <v>0.21</v>
      </c>
      <c r="E37" s="50">
        <f>SUM(B26*B37*C29)</f>
        <v>5.25</v>
      </c>
      <c r="F37" s="54">
        <f>SUM(B27*B37*C29)</f>
        <v>0.105</v>
      </c>
      <c r="G37" s="101"/>
    </row>
    <row r="38" spans="1:7" ht="32.25" customHeight="1" x14ac:dyDescent="0.25">
      <c r="A38" s="51" t="s">
        <v>19</v>
      </c>
      <c r="B38" s="44">
        <v>0.4</v>
      </c>
      <c r="C38" s="45">
        <f>SUM(B26*B38*C28)</f>
        <v>12</v>
      </c>
      <c r="D38" s="49">
        <f>SUM(B27*B38*C28)</f>
        <v>0.24</v>
      </c>
      <c r="E38" s="50">
        <f>SUM(B26*B38*C29)</f>
        <v>6</v>
      </c>
      <c r="F38" s="54">
        <f>SUM(B27*B38*C29)</f>
        <v>0.12</v>
      </c>
      <c r="G38" s="101"/>
    </row>
    <row r="39" spans="1:7" x14ac:dyDescent="0.25">
      <c r="A39" s="51" t="s">
        <v>21</v>
      </c>
      <c r="B39" s="44">
        <v>0.25</v>
      </c>
      <c r="C39" s="45">
        <f>SUM(B26*B39*C28)</f>
        <v>7.5</v>
      </c>
      <c r="D39" s="49" t="s">
        <v>1</v>
      </c>
      <c r="E39" s="50">
        <f>SUM(B26*B39*C29)</f>
        <v>3.75</v>
      </c>
      <c r="F39" s="54" t="s">
        <v>1</v>
      </c>
      <c r="G39" s="101"/>
    </row>
    <row r="40" spans="1:7" ht="21" customHeight="1" x14ac:dyDescent="0.25">
      <c r="A40" s="51" t="s">
        <v>11</v>
      </c>
      <c r="B40" s="52">
        <v>0.3125</v>
      </c>
      <c r="C40" s="45">
        <f>SUM(B26*B40*C28)</f>
        <v>9.375</v>
      </c>
      <c r="D40" s="49" t="s">
        <v>1</v>
      </c>
      <c r="E40" s="50">
        <f>SUM(B26*B40*C29)</f>
        <v>4.6875</v>
      </c>
      <c r="F40" s="54" t="s">
        <v>1</v>
      </c>
      <c r="G40" s="101"/>
    </row>
    <row r="41" spans="1:7" x14ac:dyDescent="0.25">
      <c r="A41" s="51" t="s">
        <v>12</v>
      </c>
      <c r="B41" s="44">
        <v>0.15</v>
      </c>
      <c r="C41" s="45">
        <f>SUM(B26*B41*C28)</f>
        <v>4.5</v>
      </c>
      <c r="D41" s="49">
        <f>SUM(B27*B41*C28)</f>
        <v>0.09</v>
      </c>
      <c r="E41" s="50">
        <f>SUM(B26*B41*C29)</f>
        <v>2.25</v>
      </c>
      <c r="F41" s="54">
        <f>SUM(B27*B41*C29)</f>
        <v>4.4999999999999998E-2</v>
      </c>
      <c r="G41" s="101"/>
    </row>
    <row r="42" spans="1:7" x14ac:dyDescent="0.25">
      <c r="A42" s="51" t="s">
        <v>13</v>
      </c>
      <c r="B42" s="44">
        <v>2</v>
      </c>
      <c r="C42" s="45" t="s">
        <v>1</v>
      </c>
      <c r="D42" s="49">
        <f>SUM(B27*B42*C28)</f>
        <v>1.2</v>
      </c>
      <c r="E42" s="50" t="s">
        <v>1</v>
      </c>
      <c r="F42" s="54">
        <f>SUM(B27*B42*C29)</f>
        <v>0.6</v>
      </c>
      <c r="G42" s="101"/>
    </row>
    <row r="43" spans="1:7" x14ac:dyDescent="0.25">
      <c r="A43" s="51" t="s">
        <v>20</v>
      </c>
      <c r="B43" s="44">
        <v>0.15</v>
      </c>
      <c r="C43" s="45" t="s">
        <v>1</v>
      </c>
      <c r="D43" s="49">
        <f>SUM(B27*B43*C28)</f>
        <v>0.09</v>
      </c>
      <c r="E43" s="50" t="s">
        <v>1</v>
      </c>
      <c r="F43" s="54">
        <f>SUM(B27*B43*C29)</f>
        <v>4.4999999999999998E-2</v>
      </c>
      <c r="G43" s="101"/>
    </row>
    <row r="44" spans="1:7" x14ac:dyDescent="0.25">
      <c r="A44" s="51" t="s">
        <v>16</v>
      </c>
      <c r="B44" s="44">
        <v>2.7</v>
      </c>
      <c r="C44" s="45" t="s">
        <v>1</v>
      </c>
      <c r="D44" s="49">
        <f>SUM(B27*B44*C28)</f>
        <v>1.62</v>
      </c>
      <c r="E44" s="50" t="s">
        <v>1</v>
      </c>
      <c r="F44" s="54">
        <f>SUM(B27*B44*C29)</f>
        <v>0.81</v>
      </c>
      <c r="G44" s="101"/>
    </row>
    <row r="45" spans="1:7" x14ac:dyDescent="0.25">
      <c r="A45" s="51" t="s">
        <v>53</v>
      </c>
      <c r="B45" s="44">
        <v>0.25</v>
      </c>
      <c r="C45" s="45">
        <f>SUM(B26*B45*C28)</f>
        <v>7.5</v>
      </c>
      <c r="D45" s="49">
        <f>SUM(B27*B45*C28)</f>
        <v>0.15</v>
      </c>
      <c r="E45" s="50">
        <f>SUM(B26*B45*C29)</f>
        <v>3.75</v>
      </c>
      <c r="F45" s="54">
        <f>SUM(B27*B45*C29)</f>
        <v>7.4999999999999997E-2</v>
      </c>
      <c r="G45" s="101"/>
    </row>
    <row r="46" spans="1:7" ht="19.5" customHeight="1" x14ac:dyDescent="0.25">
      <c r="A46" s="51" t="s">
        <v>54</v>
      </c>
      <c r="B46" s="44">
        <v>0.44</v>
      </c>
      <c r="C46" s="45">
        <f>SUM(B26*B46*C28)</f>
        <v>13.2</v>
      </c>
      <c r="D46" s="49">
        <f>SUM(B27*B46*C28)</f>
        <v>0.26400000000000001</v>
      </c>
      <c r="E46" s="50">
        <f>SUM(B26*B46*C29)</f>
        <v>6.6</v>
      </c>
      <c r="F46" s="54">
        <f>SUM(B27*B46*C29)</f>
        <v>0.13200000000000001</v>
      </c>
      <c r="G46" s="101"/>
    </row>
    <row r="47" spans="1:7" x14ac:dyDescent="0.25">
      <c r="A47" s="51" t="s">
        <v>14</v>
      </c>
      <c r="B47" s="44">
        <v>3</v>
      </c>
      <c r="C47" s="45">
        <f>SUM(B26*B47*C28)</f>
        <v>90</v>
      </c>
      <c r="D47" s="49">
        <f>SUM(B27*B47*C28)</f>
        <v>1.7999999999999998</v>
      </c>
      <c r="E47" s="50">
        <f>SUM(B26*B47*C29)</f>
        <v>45</v>
      </c>
      <c r="F47" s="54">
        <f>SUM(B27*B47*C29)</f>
        <v>0.89999999999999991</v>
      </c>
      <c r="G47" s="101"/>
    </row>
    <row r="48" spans="1:7" ht="18" customHeight="1" x14ac:dyDescent="0.25">
      <c r="A48" s="51" t="s">
        <v>55</v>
      </c>
      <c r="B48" s="44">
        <v>0.65</v>
      </c>
      <c r="C48" s="45">
        <f>SUM(B26*B48*C28)</f>
        <v>19.5</v>
      </c>
      <c r="D48" s="49" t="s">
        <v>1</v>
      </c>
      <c r="E48" s="50">
        <f>SUM(B26*B48*C29)</f>
        <v>9.75</v>
      </c>
      <c r="F48" s="54" t="s">
        <v>1</v>
      </c>
      <c r="G48" s="101"/>
    </row>
    <row r="49" spans="1:7" ht="21" customHeight="1" x14ac:dyDescent="0.25">
      <c r="A49" s="51" t="s">
        <v>56</v>
      </c>
      <c r="B49" s="44">
        <v>0.5</v>
      </c>
      <c r="C49" s="45" t="s">
        <v>1</v>
      </c>
      <c r="D49" s="49">
        <f>SUM(B27*B49*C28)</f>
        <v>0.3</v>
      </c>
      <c r="E49" s="50" t="s">
        <v>1</v>
      </c>
      <c r="F49" s="54">
        <f>SUM(B27*B49*C29)</f>
        <v>0.15</v>
      </c>
      <c r="G49" s="101"/>
    </row>
    <row r="50" spans="1:7" ht="15.75" thickBot="1" x14ac:dyDescent="0.3">
      <c r="A50" s="51" t="s">
        <v>15</v>
      </c>
      <c r="B50" s="44">
        <v>3</v>
      </c>
      <c r="C50" s="45">
        <f>SUM(B26*B50*C28)</f>
        <v>90</v>
      </c>
      <c r="D50" s="49">
        <f>SUM(B27*B50*C28)</f>
        <v>1.7999999999999998</v>
      </c>
      <c r="E50" s="50">
        <f>SUM(B26*B50*C29)</f>
        <v>45</v>
      </c>
      <c r="F50" s="54">
        <f>SUM(B27*B50*C29)</f>
        <v>0.89999999999999991</v>
      </c>
      <c r="G50" s="102"/>
    </row>
    <row r="51" spans="1:7" ht="21.75" customHeight="1" thickBot="1" x14ac:dyDescent="0.3">
      <c r="A51" s="65" t="s">
        <v>66</v>
      </c>
      <c r="B51" s="66" t="s">
        <v>26</v>
      </c>
      <c r="C51" s="103" t="s">
        <v>6</v>
      </c>
      <c r="D51" s="104"/>
      <c r="E51" s="104"/>
      <c r="F51" s="104"/>
      <c r="G51" s="105" t="s">
        <v>41</v>
      </c>
    </row>
    <row r="52" spans="1:7" x14ac:dyDescent="0.25">
      <c r="A52" s="67" t="s">
        <v>2</v>
      </c>
      <c r="B52" s="68">
        <v>30</v>
      </c>
      <c r="C52" s="117"/>
      <c r="D52" s="118"/>
      <c r="E52" s="118"/>
      <c r="F52" s="118"/>
      <c r="G52" s="106"/>
    </row>
    <row r="53" spans="1:7" x14ac:dyDescent="0.25">
      <c r="A53" s="69" t="s">
        <v>3</v>
      </c>
      <c r="B53" s="70">
        <v>0.6</v>
      </c>
      <c r="C53" s="119"/>
      <c r="D53" s="120"/>
      <c r="E53" s="120"/>
      <c r="F53" s="120"/>
      <c r="G53" s="106"/>
    </row>
    <row r="54" spans="1:7" x14ac:dyDescent="0.25">
      <c r="A54" s="69" t="s">
        <v>4</v>
      </c>
      <c r="B54" s="70"/>
      <c r="C54" s="121">
        <v>1</v>
      </c>
      <c r="D54" s="122"/>
      <c r="E54" s="122"/>
      <c r="F54" s="123"/>
      <c r="G54" s="106"/>
    </row>
    <row r="55" spans="1:7" x14ac:dyDescent="0.25">
      <c r="A55" s="69" t="s">
        <v>5</v>
      </c>
      <c r="B55" s="70"/>
      <c r="C55" s="121">
        <v>0.5</v>
      </c>
      <c r="D55" s="122"/>
      <c r="E55" s="122"/>
      <c r="F55" s="123"/>
      <c r="G55" s="106"/>
    </row>
    <row r="56" spans="1:7" x14ac:dyDescent="0.25">
      <c r="A56" s="69" t="s">
        <v>57</v>
      </c>
      <c r="B56" s="70"/>
      <c r="C56" s="121">
        <v>0.9</v>
      </c>
      <c r="D56" s="122"/>
      <c r="E56" s="122"/>
      <c r="F56" s="123"/>
      <c r="G56" s="106"/>
    </row>
    <row r="57" spans="1:7" ht="15.75" thickBot="1" x14ac:dyDescent="0.3">
      <c r="A57" s="94" t="s">
        <v>58</v>
      </c>
      <c r="B57" s="70"/>
      <c r="C57" s="121">
        <v>1</v>
      </c>
      <c r="D57" s="122"/>
      <c r="E57" s="122"/>
      <c r="F57" s="123"/>
      <c r="G57" s="106"/>
    </row>
    <row r="58" spans="1:7" ht="15.75" customHeight="1" x14ac:dyDescent="0.25">
      <c r="A58" s="157" t="s">
        <v>45</v>
      </c>
      <c r="B58" s="155" t="s">
        <v>52</v>
      </c>
      <c r="C58" s="117" t="s">
        <v>4</v>
      </c>
      <c r="D58" s="124"/>
      <c r="E58" s="71" t="s">
        <v>5</v>
      </c>
      <c r="F58" s="72"/>
      <c r="G58" s="106"/>
    </row>
    <row r="59" spans="1:7" ht="74.25" customHeight="1" thickBot="1" x14ac:dyDescent="0.3">
      <c r="A59" s="158"/>
      <c r="B59" s="156"/>
      <c r="C59" s="73" t="s">
        <v>61</v>
      </c>
      <c r="D59" s="74" t="s">
        <v>62</v>
      </c>
      <c r="E59" s="73" t="s">
        <v>61</v>
      </c>
      <c r="F59" s="74" t="s">
        <v>62</v>
      </c>
      <c r="G59" s="106"/>
    </row>
    <row r="60" spans="1:7" ht="36" customHeight="1" x14ac:dyDescent="0.25">
      <c r="A60" s="95" t="s">
        <v>59</v>
      </c>
      <c r="B60" s="76">
        <v>1</v>
      </c>
      <c r="C60" s="77">
        <f>SUM(B52*B60*C54*C56)</f>
        <v>27</v>
      </c>
      <c r="D60" s="78">
        <f>SUM(B52*B60*C54*C57)</f>
        <v>30</v>
      </c>
      <c r="E60" s="79">
        <f>SUM(B52*B60*C55*C56)</f>
        <v>13.5</v>
      </c>
      <c r="F60" s="80">
        <f>SUM(B52*B60*C55*C57)</f>
        <v>15</v>
      </c>
      <c r="G60" s="106"/>
    </row>
    <row r="61" spans="1:7" ht="36" customHeight="1" x14ac:dyDescent="0.25">
      <c r="A61" s="95" t="s">
        <v>60</v>
      </c>
      <c r="B61" s="76">
        <v>0.22</v>
      </c>
      <c r="C61" s="77">
        <f>SUM(B53*B61*C54*C56)</f>
        <v>0.1188</v>
      </c>
      <c r="D61" s="78">
        <f>SUM(B53*B61*C54*C57)</f>
        <v>0.13200000000000001</v>
      </c>
      <c r="E61" s="79">
        <f>SUM(B53*B61*C55*C56)</f>
        <v>5.9400000000000001E-2</v>
      </c>
      <c r="F61" s="80">
        <f>SUM(B53*B61*C55*C57)</f>
        <v>6.6000000000000003E-2</v>
      </c>
      <c r="G61" s="106"/>
    </row>
    <row r="62" spans="1:7" ht="36.75" customHeight="1" x14ac:dyDescent="0.25">
      <c r="A62" s="75" t="s">
        <v>63</v>
      </c>
      <c r="B62" s="76">
        <v>0.17</v>
      </c>
      <c r="C62" s="77">
        <f>SUM(B53*B62*C54*C56)</f>
        <v>9.1800000000000007E-2</v>
      </c>
      <c r="D62" s="78">
        <f>SUM(B53*B62*C54*C57)</f>
        <v>0.10200000000000001</v>
      </c>
      <c r="E62" s="79">
        <f>SUM(B53*B62*C55*C56)</f>
        <v>4.5900000000000003E-2</v>
      </c>
      <c r="F62" s="80">
        <f>SUM(B53*B62*C55*C57)</f>
        <v>5.1000000000000004E-2</v>
      </c>
      <c r="G62" s="106"/>
    </row>
    <row r="63" spans="1:7" ht="30" x14ac:dyDescent="0.25">
      <c r="A63" s="75" t="s">
        <v>65</v>
      </c>
      <c r="B63" s="76">
        <v>0.22</v>
      </c>
      <c r="C63" s="77">
        <f>SUM(B53*B63*C54*C56)</f>
        <v>0.1188</v>
      </c>
      <c r="D63" s="78">
        <f>SUM(B53*B63*C54*C57)</f>
        <v>0.13200000000000001</v>
      </c>
      <c r="E63" s="79">
        <f>SUM(B53*B63*C55*C56)</f>
        <v>5.9400000000000001E-2</v>
      </c>
      <c r="F63" s="80">
        <f>SUM(B53*B63*C55*C57)</f>
        <v>6.6000000000000003E-2</v>
      </c>
      <c r="G63" s="106"/>
    </row>
    <row r="64" spans="1:7" ht="30.75" thickBot="1" x14ac:dyDescent="0.3">
      <c r="A64" s="81" t="s">
        <v>64</v>
      </c>
      <c r="B64" s="82">
        <v>0.22</v>
      </c>
      <c r="C64" s="83">
        <f>SUM(B53*B64*C54*C56)</f>
        <v>0.1188</v>
      </c>
      <c r="D64" s="84">
        <f>SUM(B53*B64*C54*C57)</f>
        <v>0.13200000000000001</v>
      </c>
      <c r="E64" s="85">
        <f>SUM(B53*B64*C55*C56)</f>
        <v>5.9400000000000001E-2</v>
      </c>
      <c r="F64" s="86">
        <f>SUM(B53*B64*C55*C57)</f>
        <v>6.6000000000000003E-2</v>
      </c>
      <c r="G64" s="107"/>
    </row>
    <row r="65" spans="1:7" x14ac:dyDescent="0.25">
      <c r="G65" s="64"/>
    </row>
    <row r="66" spans="1:7" x14ac:dyDescent="0.25">
      <c r="A66" s="7" t="s">
        <v>8</v>
      </c>
    </row>
  </sheetData>
  <mergeCells count="35">
    <mergeCell ref="A32:A33"/>
    <mergeCell ref="B32:B33"/>
    <mergeCell ref="B58:B59"/>
    <mergeCell ref="A58:A59"/>
    <mergeCell ref="C30:F30"/>
    <mergeCell ref="C31:F31"/>
    <mergeCell ref="C32:D32"/>
    <mergeCell ref="G3:G23"/>
    <mergeCell ref="A1:G2"/>
    <mergeCell ref="C3:F3"/>
    <mergeCell ref="C4:F4"/>
    <mergeCell ref="C5:F5"/>
    <mergeCell ref="C6:F6"/>
    <mergeCell ref="C7:F7"/>
    <mergeCell ref="C8:F8"/>
    <mergeCell ref="C9:F9"/>
    <mergeCell ref="C10:F10"/>
    <mergeCell ref="C11:D11"/>
    <mergeCell ref="B11:B12"/>
    <mergeCell ref="A11:A12"/>
    <mergeCell ref="G25:G50"/>
    <mergeCell ref="C51:F51"/>
    <mergeCell ref="G51:G64"/>
    <mergeCell ref="C25:F25"/>
    <mergeCell ref="C26:F26"/>
    <mergeCell ref="C27:F27"/>
    <mergeCell ref="C28:F28"/>
    <mergeCell ref="C29:F29"/>
    <mergeCell ref="C52:F52"/>
    <mergeCell ref="C53:F53"/>
    <mergeCell ref="C54:F54"/>
    <mergeCell ref="C55:F55"/>
    <mergeCell ref="C56:F56"/>
    <mergeCell ref="C57:F57"/>
    <mergeCell ref="C58:D58"/>
  </mergeCells>
  <phoneticPr fontId="8" type="noConversion"/>
  <pageMargins left="0" right="0" top="0" bottom="0" header="0" footer="0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CUP</vt:lpstr>
      <vt:lpstr>CUP!Titoli_stampa</vt:lpstr>
    </vt:vector>
  </TitlesOfParts>
  <Company>CM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Comune di Campoformido</dc:creator>
  <cp:lastModifiedBy>Manola Florian</cp:lastModifiedBy>
  <cp:lastPrinted>2020-12-14T16:16:16Z</cp:lastPrinted>
  <dcterms:created xsi:type="dcterms:W3CDTF">2019-01-08T14:52:42Z</dcterms:created>
  <dcterms:modified xsi:type="dcterms:W3CDTF">2024-11-25T10:23:24Z</dcterms:modified>
</cp:coreProperties>
</file>